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112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<sst xmlns="http://schemas.openxmlformats.org/spreadsheetml/2006/main" count="127" uniqueCount="95">
  <si>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</si>
  <si>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</si>
  <si>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</si>
  <si>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</si>
  <si>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</si>
  <si>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</si>
  <si>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</si>
  <si>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</si>
  <si>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</si>
  <si>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</si>
  <si>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</si>
  <si>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</si>
  <si>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</si>
  <si>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</si>
  <si>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</si>
  <si>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</si>
  <si>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</si>
  <si>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</si>
  <si>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</si>
  <si>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</si>
  <si>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</si>
  <si>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</si>
  <si>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</si>
  <si>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</si>
  <si>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</si>
  <si>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</si>
  <si>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</si>
  <si>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</si>
  <si>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</si>
  <si>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</si>
  <si>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</si>
  <si>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</si>
  <si>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</si>
  <si>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</si>
  <si>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</si>
  <si>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</si>
  <si>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</si>
  <si>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</si>
  <si>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</si>
  <si>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</si>
  <si>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</si>
  <si>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</si>
  <si>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</si>
  <si>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</si>
  <si>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</si>
  <si>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</si>
  <si>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</si>
  <si>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</si>
  <si>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</si>
  <si>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</si>
  <si>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</si>
  <si>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</si>
  <si>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</si>
  <si>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</si>
  <si>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</si>
  <si>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</si>
  <si>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</si>
  <si>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</si>
  <si>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</si>
  <si>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Scoresheet reproduced from Wolfe's Data Files, Fiji, New Caledonia.  March 2009</t>
  </si>
  <si>
    <t>Hedycarya 1268</t>
  </si>
  <si>
    <t>Albizzia 1269</t>
  </si>
  <si>
    <t>Soulamea 1270, 81</t>
  </si>
  <si>
    <t>Ficus? 1272, 73</t>
  </si>
  <si>
    <t>Macaranga alch 1274</t>
  </si>
  <si>
    <t>Cryptocarya 1275</t>
  </si>
  <si>
    <t>Ochrosia? 1276</t>
  </si>
  <si>
    <t>Sterculia 1277</t>
  </si>
  <si>
    <t>Zygogynum 1278</t>
  </si>
  <si>
    <t>Deplanchea speciosa 1279</t>
  </si>
  <si>
    <t>Phelline 1280</t>
  </si>
  <si>
    <t>Cunonia sp 1282</t>
  </si>
  <si>
    <t>Polyscias 1283</t>
  </si>
  <si>
    <t>Cunonia cf montana 1284</t>
  </si>
  <si>
    <t>Syzygium?</t>
  </si>
  <si>
    <t>Cunonia austrocal 1286</t>
  </si>
  <si>
    <t>Schefflera 1287</t>
  </si>
  <si>
    <t>Diospyros 1290</t>
  </si>
  <si>
    <t>Elaeocarpus 1291</t>
  </si>
  <si>
    <t>Garcinia 1292</t>
  </si>
  <si>
    <t>Schefflera reginae 1293</t>
  </si>
  <si>
    <t>Bubbia 1294</t>
  </si>
  <si>
    <t>Phelline? 1295</t>
  </si>
  <si>
    <t>Alstonia plumer 1296</t>
  </si>
  <si>
    <t>Macaranga corymb 1297</t>
  </si>
  <si>
    <t>Coronanthera 1298</t>
  </si>
  <si>
    <t>Ficus 1299</t>
  </si>
  <si>
    <t>Cryptocarya macrocarp 1300</t>
  </si>
  <si>
    <t>Homalium 1301</t>
  </si>
  <si>
    <t>Mount Khogis, Fiji, New Caledonia</t>
  </si>
  <si>
    <t>JAW</t>
  </si>
  <si>
    <t>22°10'S</t>
  </si>
  <si>
    <t>166°27'E</t>
  </si>
  <si>
    <t>400-450 m</t>
  </si>
  <si>
    <t>23-25.07.1988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</si>
</sst>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B1" activePane="topRight" state="split"/>
      <selection pane="topLeft" activeCell="A3" sqref="A3"/>
      <selection pane="topRight" activeCell="D4" sqref="D4"/>
      <selection pane="bottomLeft" activeCell="W11" sqref="W11"/>
      <selection pane="bottomRight" activeCell="AB115" sqref="AB115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59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90</v>
      </c>
      <c r="B3" s="49" t="s">
        <v>89</v>
      </c>
      <c r="C3" s="49"/>
      <c r="D3" s="50" t="s">
        <v>91</v>
      </c>
      <c r="E3" s="51" t="s">
        <v>92</v>
      </c>
      <c r="F3" s="50" t="s">
        <v>93</v>
      </c>
      <c r="G3" s="52" t="s">
        <v>94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H7">
        <v>0.5</v>
      </c>
      <c r="I7">
        <v>0.5</v>
      </c>
      <c r="J7" s="58"/>
      <c r="O7">
        <v>0.33</v>
      </c>
      <c r="P7">
        <v>0.33</v>
      </c>
      <c r="Q7">
        <v>0.33</v>
      </c>
      <c r="S7" s="58"/>
      <c r="W7" s="58">
        <v>1</v>
      </c>
      <c r="Z7" s="58">
        <v>1</v>
      </c>
      <c r="AC7">
        <v>0.5</v>
      </c>
      <c r="AD7">
        <v>0.5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0</v>
      </c>
      <c r="AU7">
        <f t="shared" si="1"/>
        <v>0</v>
      </c>
      <c r="AV7">
        <f t="shared" si="1"/>
        <v>1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N8">
        <v>0.5</v>
      </c>
      <c r="O8">
        <v>0.5</v>
      </c>
      <c r="S8" s="55"/>
      <c r="U8">
        <v>1</v>
      </c>
      <c r="W8" s="55"/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N9">
        <v>0.25</v>
      </c>
      <c r="O9">
        <v>0.25</v>
      </c>
      <c r="P9">
        <v>0.25</v>
      </c>
      <c r="Q9">
        <v>0.25</v>
      </c>
      <c r="S9" s="55"/>
      <c r="U9">
        <v>1</v>
      </c>
      <c r="W9" s="55"/>
      <c r="Y9">
        <v>0.5</v>
      </c>
      <c r="Z9" s="55">
        <v>0.5</v>
      </c>
      <c r="AC9">
        <v>0.5</v>
      </c>
      <c r="AD9">
        <v>0.5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P10">
        <v>0.33</v>
      </c>
      <c r="Q10">
        <v>0.33</v>
      </c>
      <c r="R10">
        <v>0.33</v>
      </c>
      <c r="S10" s="55"/>
      <c r="U10">
        <v>0.5</v>
      </c>
      <c r="W10" s="55">
        <v>0.5</v>
      </c>
      <c r="Y10">
        <v>0.5</v>
      </c>
      <c r="Z10" s="55">
        <v>0.5</v>
      </c>
      <c r="AB10">
        <v>0.5</v>
      </c>
      <c r="AC10">
        <v>0.5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1</v>
      </c>
      <c r="BF10">
        <f t="shared" si="25"/>
        <v>1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E11">
        <v>1</v>
      </c>
      <c r="J11" s="55"/>
      <c r="R11">
        <v>0.5</v>
      </c>
      <c r="S11" s="55">
        <v>0.5</v>
      </c>
      <c r="U11">
        <v>1</v>
      </c>
      <c r="W11" s="55"/>
      <c r="X11">
        <v>1</v>
      </c>
      <c r="Z11" s="55"/>
      <c r="AB11">
        <v>1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Q12">
        <v>1</v>
      </c>
      <c r="S12" s="55"/>
      <c r="W12" s="55">
        <v>1</v>
      </c>
      <c r="Y12">
        <v>0.5</v>
      </c>
      <c r="Z12" s="55">
        <v>0.5</v>
      </c>
      <c r="AB12">
        <v>1</v>
      </c>
      <c r="AE12" s="55"/>
      <c r="AH12" s="55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O13">
        <v>0.33</v>
      </c>
      <c r="P13">
        <v>0.33</v>
      </c>
      <c r="Q13">
        <v>0.33</v>
      </c>
      <c r="S13" s="55"/>
      <c r="T13" s="66">
        <v>1</v>
      </c>
      <c r="V13">
        <v>0.5</v>
      </c>
      <c r="W13" s="55">
        <v>0.5</v>
      </c>
      <c r="Z13" s="55">
        <v>1</v>
      </c>
      <c r="AD13">
        <v>0.5</v>
      </c>
      <c r="AE13" s="55">
        <v>0.5</v>
      </c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1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H14">
        <v>1</v>
      </c>
      <c r="J14" s="55"/>
      <c r="R14">
        <v>0.5</v>
      </c>
      <c r="S14" s="55">
        <v>0.5</v>
      </c>
      <c r="U14">
        <v>1</v>
      </c>
      <c r="W14" s="55"/>
      <c r="X14">
        <v>1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1</v>
      </c>
      <c r="BG14">
        <f t="shared" si="26"/>
        <v>1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Q15">
        <v>0.33</v>
      </c>
      <c r="R15">
        <v>0.33</v>
      </c>
      <c r="S15" s="55">
        <v>0.33</v>
      </c>
      <c r="T15" s="66">
        <v>1</v>
      </c>
      <c r="U15">
        <v>1</v>
      </c>
      <c r="W15" s="55"/>
      <c r="Z15" s="55">
        <v>1</v>
      </c>
      <c r="AC15">
        <v>0.5</v>
      </c>
      <c r="AD15">
        <v>0.5</v>
      </c>
      <c r="AE15" s="55"/>
      <c r="AF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1</v>
      </c>
      <c r="BS15">
        <f t="shared" si="38"/>
        <v>0</v>
      </c>
      <c r="BT15">
        <f t="shared" si="39"/>
        <v>1</v>
      </c>
      <c r="BU15">
        <f t="shared" si="40"/>
        <v>0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E16">
        <v>1</v>
      </c>
      <c r="J16" s="55"/>
      <c r="S16" s="55">
        <v>1</v>
      </c>
      <c r="U16">
        <v>1</v>
      </c>
      <c r="W16" s="55"/>
      <c r="Z16" s="55">
        <v>1</v>
      </c>
      <c r="AB16">
        <v>1</v>
      </c>
      <c r="AE16" s="55"/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1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H17">
        <v>1</v>
      </c>
      <c r="J17" s="55"/>
      <c r="Q17">
        <v>0.5</v>
      </c>
      <c r="R17">
        <v>0.5</v>
      </c>
      <c r="S17" s="55"/>
      <c r="U17">
        <v>1</v>
      </c>
      <c r="W17" s="55"/>
      <c r="Z17" s="55">
        <v>1</v>
      </c>
      <c r="AD17">
        <v>0.5</v>
      </c>
      <c r="AE17" s="55">
        <v>0.5</v>
      </c>
      <c r="AF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1</v>
      </c>
      <c r="BF17">
        <f t="shared" si="25"/>
        <v>1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1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F18">
        <v>1</v>
      </c>
      <c r="G18">
        <v>1</v>
      </c>
      <c r="I18">
        <v>1</v>
      </c>
      <c r="J18" s="55">
        <v>1</v>
      </c>
      <c r="P18">
        <v>0.25</v>
      </c>
      <c r="Q18">
        <v>0.25</v>
      </c>
      <c r="R18">
        <v>0.25</v>
      </c>
      <c r="S18" s="55">
        <v>0.25</v>
      </c>
      <c r="U18">
        <v>0.5</v>
      </c>
      <c r="V18">
        <v>0.5</v>
      </c>
      <c r="W18" s="55"/>
      <c r="Y18">
        <v>0.5</v>
      </c>
      <c r="Z18" s="55">
        <v>0.5</v>
      </c>
      <c r="AB18">
        <v>1</v>
      </c>
      <c r="AE18" s="55"/>
      <c r="AH18" s="55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F19">
        <v>0.5</v>
      </c>
      <c r="H19">
        <v>1</v>
      </c>
      <c r="J19" s="55"/>
      <c r="O19">
        <v>0.5</v>
      </c>
      <c r="P19">
        <v>0.5</v>
      </c>
      <c r="S19" s="55"/>
      <c r="U19">
        <v>1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F20">
        <v>1</v>
      </c>
      <c r="G20">
        <v>1</v>
      </c>
      <c r="H20">
        <v>1</v>
      </c>
      <c r="J20" s="55"/>
      <c r="N20">
        <v>0.5</v>
      </c>
      <c r="O20">
        <v>0.5</v>
      </c>
      <c r="S20" s="55"/>
      <c r="U20">
        <v>1</v>
      </c>
      <c r="W20" s="55"/>
      <c r="Z20" s="55">
        <v>1</v>
      </c>
      <c r="AB20">
        <v>0.5</v>
      </c>
      <c r="AC20">
        <v>0.5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1</v>
      </c>
      <c r="J21" s="55"/>
      <c r="P21">
        <v>0.33</v>
      </c>
      <c r="Q21">
        <v>0.33</v>
      </c>
      <c r="R21">
        <v>0.33</v>
      </c>
      <c r="S21" s="55"/>
      <c r="U21">
        <v>1</v>
      </c>
      <c r="W21" s="55"/>
      <c r="Y21">
        <v>0.5</v>
      </c>
      <c r="Z21" s="55">
        <v>0.5</v>
      </c>
      <c r="AD21">
        <v>0.5</v>
      </c>
      <c r="AE21" s="55">
        <v>0.5</v>
      </c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F22">
        <v>1</v>
      </c>
      <c r="G22">
        <v>1</v>
      </c>
      <c r="H22">
        <v>1</v>
      </c>
      <c r="J22" s="55"/>
      <c r="M22">
        <v>0.5</v>
      </c>
      <c r="N22">
        <v>0.5</v>
      </c>
      <c r="S22" s="55"/>
      <c r="U22">
        <v>0.5</v>
      </c>
      <c r="V22">
        <v>0.5</v>
      </c>
      <c r="W22" s="55"/>
      <c r="Y22">
        <v>0.5</v>
      </c>
      <c r="Z22" s="55">
        <v>0.5</v>
      </c>
      <c r="AB22">
        <v>0.33</v>
      </c>
      <c r="AC22">
        <v>0.33</v>
      </c>
      <c r="AD22">
        <v>0.33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R23">
        <v>0.5</v>
      </c>
      <c r="S23" s="55">
        <v>0.5</v>
      </c>
      <c r="T23">
        <v>1</v>
      </c>
      <c r="U23">
        <v>1</v>
      </c>
      <c r="W23" s="55"/>
      <c r="Z23" s="55">
        <v>1</v>
      </c>
      <c r="AC23">
        <v>0.5</v>
      </c>
      <c r="AD23">
        <v>0.5</v>
      </c>
      <c r="AE23" s="55"/>
      <c r="AF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1</v>
      </c>
      <c r="BG23">
        <f t="shared" si="26"/>
        <v>1</v>
      </c>
      <c r="BH23">
        <f t="shared" si="27"/>
        <v>1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1</v>
      </c>
      <c r="BU23">
        <f t="shared" si="40"/>
        <v>0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O24">
        <v>0.5</v>
      </c>
      <c r="P24">
        <v>0.5</v>
      </c>
      <c r="S24" s="55"/>
      <c r="T24">
        <v>1</v>
      </c>
      <c r="U24">
        <v>1</v>
      </c>
      <c r="W24" s="55"/>
      <c r="Y24">
        <v>0.5</v>
      </c>
      <c r="Z24" s="55">
        <v>0.5</v>
      </c>
      <c r="AB24">
        <v>0.5</v>
      </c>
      <c r="AC24">
        <v>0.5</v>
      </c>
      <c r="AE24" s="55"/>
      <c r="AG24">
        <v>1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F25">
        <v>1</v>
      </c>
      <c r="H25">
        <v>1</v>
      </c>
      <c r="J25" s="55"/>
      <c r="Q25">
        <v>0.5</v>
      </c>
      <c r="R25">
        <v>0.5</v>
      </c>
      <c r="S25" s="55"/>
      <c r="W25" s="55">
        <v>1</v>
      </c>
      <c r="Z25" s="55">
        <v>1</v>
      </c>
      <c r="AC25">
        <v>0.5</v>
      </c>
      <c r="AD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1</v>
      </c>
      <c r="BF25">
        <f t="shared" si="25"/>
        <v>1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P26">
        <v>0.5</v>
      </c>
      <c r="Q26">
        <v>0.5</v>
      </c>
      <c r="S26" s="55"/>
      <c r="T26">
        <v>1</v>
      </c>
      <c r="U26">
        <v>1</v>
      </c>
      <c r="W26" s="55"/>
      <c r="Z26" s="55">
        <v>1</v>
      </c>
      <c r="AC26">
        <v>0.5</v>
      </c>
      <c r="AD26">
        <v>0.5</v>
      </c>
      <c r="AE26" s="55"/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O27">
        <v>0.33</v>
      </c>
      <c r="P27">
        <v>0.33</v>
      </c>
      <c r="Q27">
        <v>0.33</v>
      </c>
      <c r="S27" s="55"/>
      <c r="V27">
        <v>1</v>
      </c>
      <c r="W27" s="55"/>
      <c r="Z27" s="55">
        <v>1</v>
      </c>
      <c r="AC27">
        <v>0.33</v>
      </c>
      <c r="AD27">
        <v>0.33</v>
      </c>
      <c r="AE27" s="55">
        <v>0.33</v>
      </c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Q28">
        <v>0.33</v>
      </c>
      <c r="R28">
        <v>0.33</v>
      </c>
      <c r="S28" s="55">
        <v>0.33</v>
      </c>
      <c r="T28" s="66">
        <v>1</v>
      </c>
      <c r="U28">
        <v>1</v>
      </c>
      <c r="W28" s="55"/>
      <c r="Z28" s="55">
        <v>1</v>
      </c>
      <c r="AC28">
        <v>1</v>
      </c>
      <c r="AE28" s="55"/>
      <c r="AF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1</v>
      </c>
      <c r="BG28">
        <f t="shared" si="26"/>
        <v>1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R29">
        <v>0.5</v>
      </c>
      <c r="S29" s="55">
        <v>0.5</v>
      </c>
      <c r="U29">
        <v>0.5</v>
      </c>
      <c r="V29">
        <v>0.5</v>
      </c>
      <c r="W29" s="55"/>
      <c r="Z29" s="55">
        <v>1</v>
      </c>
      <c r="AE29" s="55">
        <v>1</v>
      </c>
      <c r="AF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1</v>
      </c>
      <c r="BT29">
        <f t="shared" si="39"/>
        <v>1</v>
      </c>
      <c r="BU29">
        <f t="shared" si="40"/>
        <v>0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Q30">
        <v>0.33</v>
      </c>
      <c r="R30">
        <v>0.33</v>
      </c>
      <c r="S30" s="55">
        <v>0.33</v>
      </c>
      <c r="U30">
        <v>0.5</v>
      </c>
      <c r="W30" s="55">
        <v>0.5</v>
      </c>
      <c r="Z30" s="55">
        <v>1</v>
      </c>
      <c r="AB30">
        <v>0.5</v>
      </c>
      <c r="AC30">
        <v>0.5</v>
      </c>
      <c r="AE30" s="55"/>
      <c r="AG30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E31">
        <v>1</v>
      </c>
      <c r="J31" s="55"/>
      <c r="P31">
        <v>0.5</v>
      </c>
      <c r="Q31">
        <v>0.5</v>
      </c>
      <c r="S31" s="55"/>
      <c r="U31">
        <v>0.5</v>
      </c>
      <c r="W31" s="55">
        <v>0.5</v>
      </c>
      <c r="X31">
        <v>1</v>
      </c>
      <c r="Z31" s="55"/>
      <c r="AC31">
        <v>1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1</v>
      </c>
      <c r="BL31">
        <f t="shared" si="31"/>
        <v>1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E32">
        <v>1</v>
      </c>
      <c r="J32" s="55"/>
      <c r="O32">
        <v>0.33</v>
      </c>
      <c r="P32">
        <v>0.33</v>
      </c>
      <c r="Q32">
        <v>0.33</v>
      </c>
      <c r="S32" s="55"/>
      <c r="U32">
        <v>0.5</v>
      </c>
      <c r="V32">
        <v>0.5</v>
      </c>
      <c r="W32" s="55"/>
      <c r="Z32" s="55">
        <v>1</v>
      </c>
      <c r="AC32">
        <v>0.5</v>
      </c>
      <c r="AD32">
        <v>0.5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1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86</v>
      </c>
      <c r="C33">
        <v>1</v>
      </c>
      <c r="D33" s="55"/>
      <c r="E33">
        <v>1</v>
      </c>
      <c r="J33" s="55"/>
      <c r="N33">
        <v>0.33</v>
      </c>
      <c r="O33">
        <v>0.33</v>
      </c>
      <c r="P33">
        <v>0.33</v>
      </c>
      <c r="S33" s="55"/>
      <c r="U33">
        <v>0.5</v>
      </c>
      <c r="V33">
        <v>0.5</v>
      </c>
      <c r="W33" s="55"/>
      <c r="Z33" s="55">
        <v>1</v>
      </c>
      <c r="AC33">
        <v>1</v>
      </c>
      <c r="AE33" s="55"/>
      <c r="AG33">
        <v>1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87</v>
      </c>
      <c r="C34">
        <v>1</v>
      </c>
      <c r="D34" s="55"/>
      <c r="E34">
        <v>1</v>
      </c>
      <c r="J34" s="55"/>
      <c r="P34">
        <v>0.25</v>
      </c>
      <c r="Q34">
        <v>0.25</v>
      </c>
      <c r="R34">
        <v>0.25</v>
      </c>
      <c r="S34" s="55">
        <v>0.25</v>
      </c>
      <c r="V34">
        <v>1</v>
      </c>
      <c r="W34" s="55"/>
      <c r="Y34">
        <v>0.5</v>
      </c>
      <c r="Z34" s="55">
        <v>0.5</v>
      </c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1</v>
      </c>
      <c r="BF34">
        <f t="shared" si="25"/>
        <v>1</v>
      </c>
      <c r="BG34">
        <f t="shared" si="26"/>
        <v>1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88</v>
      </c>
      <c r="C35">
        <v>1</v>
      </c>
      <c r="D35" s="55"/>
      <c r="F35">
        <v>1</v>
      </c>
      <c r="G35">
        <v>0.5</v>
      </c>
      <c r="H35">
        <v>1</v>
      </c>
      <c r="J35" s="55"/>
      <c r="O35">
        <v>0.5</v>
      </c>
      <c r="P35">
        <v>0.5</v>
      </c>
      <c r="S35" s="55"/>
      <c r="U35">
        <v>0.5</v>
      </c>
      <c r="V35">
        <v>0.5</v>
      </c>
      <c r="W35" s="55"/>
      <c r="Z35" s="55">
        <v>1</v>
      </c>
      <c r="AB35">
        <v>0.5</v>
      </c>
      <c r="AC35">
        <v>0.5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1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1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29</v>
      </c>
      <c r="AR108" s="7">
        <f t="shared" si="91"/>
        <v>29</v>
      </c>
      <c r="AS108" s="7">
        <f t="shared" si="91"/>
        <v>20</v>
      </c>
      <c r="AT108" s="7">
        <f t="shared" si="91"/>
        <v>6</v>
      </c>
      <c r="AU108" s="7">
        <f t="shared" si="91"/>
        <v>4</v>
      </c>
      <c r="AV108" s="7">
        <f t="shared" si="91"/>
        <v>8</v>
      </c>
      <c r="AW108" s="7">
        <f t="shared" si="91"/>
        <v>2</v>
      </c>
      <c r="AX108" s="7">
        <f t="shared" si="91"/>
        <v>1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5</v>
      </c>
      <c r="BC108" s="7">
        <f t="shared" si="91"/>
        <v>11</v>
      </c>
      <c r="BD108" s="7">
        <f t="shared" si="91"/>
        <v>15</v>
      </c>
      <c r="BE108" s="7">
        <f t="shared" si="91"/>
        <v>17</v>
      </c>
      <c r="BF108" s="7">
        <f t="shared" si="91"/>
        <v>13</v>
      </c>
      <c r="BG108" s="7">
        <f t="shared" si="91"/>
        <v>10</v>
      </c>
      <c r="BH108" s="7">
        <f t="shared" si="91"/>
        <v>6</v>
      </c>
      <c r="BI108" s="7">
        <f t="shared" si="91"/>
        <v>23</v>
      </c>
      <c r="BJ108" s="7">
        <f t="shared" si="91"/>
        <v>9</v>
      </c>
      <c r="BK108" s="7">
        <f t="shared" si="91"/>
        <v>7</v>
      </c>
      <c r="BL108" s="7">
        <f t="shared" si="91"/>
        <v>3</v>
      </c>
      <c r="BM108" s="7">
        <f t="shared" si="91"/>
        <v>10</v>
      </c>
      <c r="BN108" s="7">
        <f t="shared" si="91"/>
        <v>26</v>
      </c>
      <c r="BO108" s="7">
        <f t="shared" si="91"/>
        <v>0</v>
      </c>
      <c r="BP108" s="7">
        <f t="shared" si="91"/>
        <v>14</v>
      </c>
      <c r="BQ108" s="7">
        <f t="shared" si="91"/>
        <v>20</v>
      </c>
      <c r="BR108" s="7">
        <f t="shared" si="91"/>
        <v>13</v>
      </c>
      <c r="BS108" s="7">
        <f t="shared" si="91"/>
        <v>5</v>
      </c>
      <c r="BT108" s="7">
        <f t="shared" si="91"/>
        <v>8</v>
      </c>
      <c r="BU108" s="7">
        <f t="shared" si="91"/>
        <v>20</v>
      </c>
      <c r="BV108" s="7">
        <f t="shared" si="91"/>
        <v>12</v>
      </c>
      <c r="BW108" s="8" t="s">
        <v>39</v>
      </c>
      <c r="BX108" s="8">
        <f>SUM(BX7:BX107)</f>
        <v>29</v>
      </c>
      <c r="BY108" s="8">
        <f aca="true" t="shared" si="92" ref="BY108:CD108">SUM(BY7:BY107)</f>
        <v>29</v>
      </c>
      <c r="BZ108" s="8">
        <f t="shared" si="92"/>
        <v>29</v>
      </c>
      <c r="CA108" s="8">
        <f t="shared" si="92"/>
        <v>29</v>
      </c>
      <c r="CB108" s="8">
        <f t="shared" si="92"/>
        <v>29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20</v>
      </c>
      <c r="F109" s="1">
        <f>SUM(F7:F107)</f>
        <v>5.5</v>
      </c>
      <c r="G109" s="1">
        <f t="shared" si="93"/>
        <v>3.5</v>
      </c>
      <c r="H109" s="1">
        <f t="shared" si="93"/>
        <v>7.5</v>
      </c>
      <c r="I109" s="1">
        <f t="shared" si="93"/>
        <v>1.5</v>
      </c>
      <c r="J109" s="59">
        <f t="shared" si="93"/>
        <v>1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2.08</v>
      </c>
      <c r="O109" s="1">
        <f t="shared" si="93"/>
        <v>4.4</v>
      </c>
      <c r="P109" s="1">
        <f t="shared" si="93"/>
        <v>5.5600000000000005</v>
      </c>
      <c r="Q109" s="1">
        <f t="shared" si="93"/>
        <v>6.720000000000001</v>
      </c>
      <c r="R109" s="1">
        <f t="shared" si="93"/>
        <v>5.15</v>
      </c>
      <c r="S109" s="59">
        <f t="shared" si="93"/>
        <v>4.49</v>
      </c>
      <c r="T109" s="1">
        <f t="shared" si="93"/>
        <v>6</v>
      </c>
      <c r="U109" s="1">
        <f t="shared" si="93"/>
        <v>18.5</v>
      </c>
      <c r="V109" s="1">
        <f t="shared" si="93"/>
        <v>5.5</v>
      </c>
      <c r="W109" s="59">
        <f t="shared" si="93"/>
        <v>5</v>
      </c>
      <c r="X109" s="1">
        <f t="shared" si="93"/>
        <v>3</v>
      </c>
      <c r="Y109" s="1">
        <f t="shared" si="93"/>
        <v>5</v>
      </c>
      <c r="Z109" s="59">
        <f t="shared" si="93"/>
        <v>21</v>
      </c>
      <c r="AA109" s="1">
        <f t="shared" si="93"/>
        <v>0</v>
      </c>
      <c r="AB109" s="1">
        <f t="shared" si="93"/>
        <v>9.16</v>
      </c>
      <c r="AC109" s="1">
        <f t="shared" si="93"/>
        <v>10.99</v>
      </c>
      <c r="AD109" s="1">
        <f t="shared" si="93"/>
        <v>5.99</v>
      </c>
      <c r="AE109" s="59">
        <f t="shared" si="93"/>
        <v>2.83</v>
      </c>
      <c r="AF109" s="1">
        <f t="shared" si="93"/>
        <v>6.33</v>
      </c>
      <c r="AG109" s="1">
        <f t="shared" si="93"/>
        <v>14.83</v>
      </c>
      <c r="AH109" s="59">
        <f t="shared" si="93"/>
        <v>7.83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29</v>
      </c>
      <c r="E110" s="1">
        <f>BY108</f>
        <v>29</v>
      </c>
      <c r="F110" s="1">
        <f>BY108</f>
        <v>29</v>
      </c>
      <c r="G110" s="1">
        <f>BY108</f>
        <v>29</v>
      </c>
      <c r="H110" s="1">
        <f>BY108</f>
        <v>29</v>
      </c>
      <c r="I110" s="1">
        <f>BY108</f>
        <v>29</v>
      </c>
      <c r="J110" s="59">
        <f>BY108</f>
        <v>29</v>
      </c>
      <c r="K110" s="2">
        <f>BZ108</f>
        <v>29</v>
      </c>
      <c r="L110" s="2">
        <f>BZ108</f>
        <v>29</v>
      </c>
      <c r="M110" s="2">
        <f>BZ108</f>
        <v>29</v>
      </c>
      <c r="N110" s="2">
        <f>BZ108</f>
        <v>29</v>
      </c>
      <c r="O110" s="2">
        <f>BZ108</f>
        <v>29</v>
      </c>
      <c r="P110" s="2">
        <f>BZ108</f>
        <v>29</v>
      </c>
      <c r="Q110" s="2">
        <f>BZ108</f>
        <v>29</v>
      </c>
      <c r="R110" s="2">
        <f>BZ108</f>
        <v>29</v>
      </c>
      <c r="S110" s="60">
        <f>BZ108</f>
        <v>29</v>
      </c>
      <c r="T110" s="3">
        <f>CA108</f>
        <v>29</v>
      </c>
      <c r="U110" s="3">
        <f>CA108</f>
        <v>29</v>
      </c>
      <c r="V110" s="3">
        <f>CA108</f>
        <v>29</v>
      </c>
      <c r="W110" s="61">
        <f>CA108</f>
        <v>29</v>
      </c>
      <c r="X110" s="8">
        <f>CB108</f>
        <v>29</v>
      </c>
      <c r="Y110" s="8">
        <f>CB108</f>
        <v>29</v>
      </c>
      <c r="Z110" s="57">
        <f>CB108</f>
        <v>29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3">
        <f>CC108</f>
        <v>29</v>
      </c>
      <c r="AF110" s="6">
        <f>CD108</f>
        <v>29</v>
      </c>
      <c r="AG110" s="6">
        <f>CD108</f>
        <v>29</v>
      </c>
      <c r="AH110" s="64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68.96551724137932</v>
      </c>
      <c r="F112" s="47">
        <f>(F109/BY108)*100</f>
        <v>18.96551724137931</v>
      </c>
      <c r="G112" s="47">
        <f>(G109/BY108)*100</f>
        <v>12.068965517241379</v>
      </c>
      <c r="H112" s="47">
        <f>(H109/BY108)*100</f>
        <v>25.862068965517242</v>
      </c>
      <c r="I112" s="47">
        <f>(I109/BY108)*100</f>
        <v>5.172413793103448</v>
      </c>
      <c r="J112" s="47">
        <f>(J109/BY108)*100</f>
        <v>3.4482758620689653</v>
      </c>
      <c r="K112" s="47">
        <f>(K109/BZ108)*100</f>
        <v>0</v>
      </c>
      <c r="L112" s="47">
        <f>(L109/BZ108)*100</f>
        <v>0</v>
      </c>
      <c r="M112" s="47">
        <f>(M109/BZ108)*100</f>
        <v>1.7241379310344827</v>
      </c>
      <c r="N112" s="47">
        <f>(N109/BZ108)*100</f>
        <v>7.1724137931034475</v>
      </c>
      <c r="O112" s="47">
        <f>(O109/BZ108)*100</f>
        <v>15.17241379310345</v>
      </c>
      <c r="P112" s="47">
        <f>(P109/BZ108)*100</f>
        <v>19.17241379310345</v>
      </c>
      <c r="Q112" s="47">
        <f>(Q109/BZ108)*100</f>
        <v>23.17241379310345</v>
      </c>
      <c r="R112" s="47">
        <f>(R109/BZ108)*100</f>
        <v>17.758620689655174</v>
      </c>
      <c r="S112" s="47">
        <f>(S109/BZ108)*100</f>
        <v>15.482758620689657</v>
      </c>
      <c r="T112" s="47">
        <f>(T109/CA108)*100</f>
        <v>20.689655172413794</v>
      </c>
      <c r="U112" s="47">
        <f>(U109/CA108)*100</f>
        <v>63.793103448275865</v>
      </c>
      <c r="V112" s="47">
        <f>(V109/CA108)*100</f>
        <v>18.96551724137931</v>
      </c>
      <c r="W112" s="47">
        <f>(W109/CA108)*100</f>
        <v>17.24137931034483</v>
      </c>
      <c r="X112" s="47">
        <f>(X109/CB108)*100</f>
        <v>10.344827586206897</v>
      </c>
      <c r="Y112" s="47">
        <f>(Y109/CB108)*100</f>
        <v>17.24137931034483</v>
      </c>
      <c r="Z112" s="47">
        <f>(Z109/CB108)*100</f>
        <v>72.41379310344827</v>
      </c>
      <c r="AA112" s="47">
        <f>(AA109/CC108)*100</f>
        <v>0</v>
      </c>
      <c r="AB112" s="47">
        <f>(AB109/CC108)*100</f>
        <v>31.586206896551726</v>
      </c>
      <c r="AC112" s="47">
        <f>(AC109/CC108)*100</f>
        <v>37.896551724137936</v>
      </c>
      <c r="AD112" s="47">
        <f>(AD109/CC108)*100</f>
        <v>20.655172413793103</v>
      </c>
      <c r="AE112" s="47">
        <f>(AE109/CC108)*100</f>
        <v>9.758620689655173</v>
      </c>
      <c r="AF112" s="47">
        <f>(AF109/CD108)*100</f>
        <v>21.82758620689655</v>
      </c>
      <c r="AG112" s="47">
        <f>(AG109/CD108)*100</f>
        <v>51.13793103448276</v>
      </c>
      <c r="AH112" s="47">
        <f>(AH109/CD108)*100</f>
        <v>27</v>
      </c>
      <c r="AP112" t="s">
        <v>55</v>
      </c>
      <c r="AQ112">
        <f>AQ108*7</f>
        <v>203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